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505" yWindow="-15" windowWidth="14310" windowHeight="12240"/>
  </bookViews>
  <sheets>
    <sheet name="Форма отчетности" sheetId="1" r:id="rId1"/>
  </sheets>
  <definedNames>
    <definedName name="Z_2CB6A62C_C5C1_4338_BA0C_A0C69EADE457_.wvu.PrintArea" localSheetId="0" hidden="1">'Форма отчетности'!$A$1:$E$43</definedName>
    <definedName name="Z_2CB6A62C_C5C1_4338_BA0C_A0C69EADE457_.wvu.PrintTitles" localSheetId="0" hidden="1">'Форма отчетности'!$3:$4</definedName>
    <definedName name="Z_9832A841_F87E_42BE_A062_421261DE3EDF_.wvu.PrintArea" localSheetId="0" hidden="1">'Форма отчетности'!$A$1:$E$43</definedName>
    <definedName name="Z_9832A841_F87E_42BE_A062_421261DE3EDF_.wvu.PrintTitles" localSheetId="0" hidden="1">'Форма отчетности'!$3:$4</definedName>
    <definedName name="Z_B1727DFE_78E6_4BA8_A1A1_BF8D4161980A_.wvu.Cols" localSheetId="0">(#REF!,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отчетности'!#REF!)</definedName>
    <definedName name="Z_B1727DFE_78E6_4BA8_A1A1_BF8D4161980A_.wvu.PrintArea" localSheetId="0">'Форма отчетности'!$A$27:$C$43</definedName>
    <definedName name="Z_DCC5FA74_B57D_49EC_A8EA_ED11508B8CFE_.wvu.Cols" localSheetId="0">(#REF!,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отчетности'!#REF!)</definedName>
    <definedName name="Z_DCC5FA74_B57D_49EC_A8EA_ED11508B8CFE_.wvu.PrintArea" localSheetId="0">'Форма отчетности'!$A$27:$C$43</definedName>
    <definedName name="Z_E7997A8D_BFB8_432A_8F48_D94FCE92396E_.wvu.PrintArea" localSheetId="0" hidden="1">'Форма отчетности'!$A$1:$E$43</definedName>
    <definedName name="Z_E7997A8D_BFB8_432A_8F48_D94FCE92396E_.wvu.PrintTitles" localSheetId="0" hidden="1">'Форма отчетности'!$3:$4</definedName>
    <definedName name="Z_F416ED2F_DBDC_473F_BE59_01B696144CEF_.wvu.PrintArea" localSheetId="0" hidden="1">'Форма отчетности'!$A$1:$E$43</definedName>
    <definedName name="Z_F416ED2F_DBDC_473F_BE59_01B696144CEF_.wvu.PrintTitles" localSheetId="0" hidden="1">'Форма отчетности'!$3:$4</definedName>
    <definedName name="_xlnm.Print_Titles" localSheetId="0">'Форма отчетности'!$3:$4</definedName>
    <definedName name="_xlnm.Print_Area" localSheetId="0">'Форма отчетности'!$A$1:$E$53</definedName>
  </definedNames>
  <calcPr calcId="144525"/>
  <customWorkbookViews>
    <customWorkbookView name="ЭЛИНА - Личное представление" guid="{F416ED2F-DBDC-473F-BE59-01B696144CEF}" mergeInterval="0" personalView="1" maximized="1" windowWidth="1916" windowHeight="795" activeSheetId="1"/>
    <customWorkbookView name="Елена Владимировна - Личное представление" guid="{E7997A8D-BFB8-432A-8F48-D94FCE92396E}" mergeInterval="0" personalView="1" maximized="1" windowWidth="1916" windowHeight="814" activeSheetId="1"/>
    <customWorkbookView name="Глушак Анна Викторовна - Личное представление" guid="{2CB6A62C-C5C1-4338-BA0C-A0C69EADE457}" mergeInterval="0" personalView="1" maximized="1" windowWidth="1916" windowHeight="855" activeSheetId="1"/>
    <customWorkbookView name="Лемешко - Личное представление" guid="{9832A841-F87E-42BE-A062-421261DE3EDF}" mergeInterval="0" personalView="1" maximized="1" windowWidth="1916" windowHeight="81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1" l="1"/>
  <c r="C31" i="1"/>
  <c r="B31" i="1"/>
  <c r="B38" i="1" l="1"/>
  <c r="C11" i="1" l="1"/>
  <c r="B21" i="1" l="1"/>
  <c r="C21" i="1" l="1"/>
  <c r="E31" i="1" l="1"/>
  <c r="C28" i="1"/>
  <c r="C27" i="1" s="1"/>
  <c r="C43" i="1" s="1"/>
  <c r="B28" i="1"/>
  <c r="C17" i="1" l="1"/>
  <c r="C16" i="1" s="1"/>
  <c r="C8" i="1" l="1"/>
  <c r="C7" i="1" l="1"/>
  <c r="B27" i="1"/>
  <c r="B43" i="1" s="1"/>
  <c r="D38" i="1" s="1"/>
  <c r="E27" i="1" l="1"/>
  <c r="B17" i="1"/>
  <c r="B11" i="1"/>
  <c r="B9" i="1" s="1"/>
  <c r="B16" i="1" l="1"/>
  <c r="E16" i="1" s="1"/>
  <c r="D31" i="1"/>
  <c r="E43" i="1"/>
  <c r="D27" i="1"/>
  <c r="B8" i="1"/>
  <c r="B7" i="1" l="1"/>
  <c r="D16" i="1" s="1"/>
  <c r="D43" i="1"/>
  <c r="E8" i="1"/>
  <c r="D8" i="1" l="1"/>
  <c r="D7" i="1" s="1"/>
  <c r="E7" i="1"/>
</calcChain>
</file>

<file path=xl/sharedStrings.xml><?xml version="1.0" encoding="utf-8"?>
<sst xmlns="http://schemas.openxmlformats.org/spreadsheetml/2006/main" count="49" uniqueCount="48">
  <si>
    <t>тыс. рублей</t>
  </si>
  <si>
    <t>ДОХОДЫ БЮДЖЕТА</t>
  </si>
  <si>
    <t>ИТОГО ДОХОДОВ</t>
  </si>
  <si>
    <t>НАЛОГОВЫЕ И НЕНАЛОГОВЫЕ ДОХОДЫ</t>
  </si>
  <si>
    <t>НАЛОГОВЫЕ ДОХОДЫ</t>
  </si>
  <si>
    <t>Прочие налоговые доходы</t>
  </si>
  <si>
    <t>НЕНАЛОГОВЫЕ ДОХОДЫ</t>
  </si>
  <si>
    <t>БЕЗВОЗМЕЗДНЫЕ ПОСТУПЛЕНИЯ</t>
  </si>
  <si>
    <t>РАСХОДЫ БЮДЖЕТА</t>
  </si>
  <si>
    <t>ИТОГО РАСХОДОВ</t>
  </si>
  <si>
    <t>на нефтепродукты</t>
  </si>
  <si>
    <t xml:space="preserve"> - на выравнивание бюджетной обеспеченности</t>
  </si>
  <si>
    <t>на о/т работникам бюджетной сферы (Минфин России)</t>
  </si>
  <si>
    <t>прочие субсидии, субвенции, иные МБТ</t>
  </si>
  <si>
    <t>Акцизы, в т.ч.:</t>
  </si>
  <si>
    <t>Дотации, в т.ч.:</t>
  </si>
  <si>
    <t xml:space="preserve"> - на поддержку мер по обеспечению сбалансированности бюджетов, в т.ч.:</t>
  </si>
  <si>
    <t>Раздел I. Социально значимые расходы</t>
  </si>
  <si>
    <t>Раздел II. Первоочередные расходы</t>
  </si>
  <si>
    <t>Уплата налогов, сборов и иных платежей</t>
  </si>
  <si>
    <t>Показатели</t>
  </si>
  <si>
    <t>работники бюджетной сферы</t>
  </si>
  <si>
    <t>Раздел III. Расходы</t>
  </si>
  <si>
    <t>Справочно. Доходы дорожного фонда</t>
  </si>
  <si>
    <t>Резервный фонд</t>
  </si>
  <si>
    <t>Общий объем ФОТ с начислениями и иными выплаты, в т.ч.:</t>
  </si>
  <si>
    <t>Средства от возврата остатков субсидий, субвенций и иных МБТ, имеющих целевое назначение, прошлых лет</t>
  </si>
  <si>
    <t>Субсидии, субвенции, иные МБТ, в т.ч.:</t>
  </si>
  <si>
    <t>Справочно. Расходы дорожного фонда</t>
  </si>
  <si>
    <t>Другие расходы (за искл. групп 1, 2 и 3)</t>
  </si>
  <si>
    <t>Иные закупки товаров, работ и услуг для обеспечения гос. (мун.) нужд (за исключением закупок в целях капитального ремонта)</t>
  </si>
  <si>
    <t>в т.ч. доля
в общем
объеме</t>
  </si>
  <si>
    <t xml:space="preserve">% исполнения </t>
  </si>
  <si>
    <t>5=3/2</t>
  </si>
  <si>
    <t>бюджет муниципаль- ного образования</t>
  </si>
  <si>
    <r>
      <t>уточненный бюджет</t>
    </r>
    <r>
      <rPr>
        <sz val="12"/>
        <color theme="1"/>
        <rFont val="Times New Roman"/>
        <family val="1"/>
        <charset val="204"/>
      </rPr>
      <t xml:space="preserve">/первоначальный бюджет </t>
    </r>
    <r>
      <rPr>
        <i/>
        <sz val="12"/>
        <color theme="1"/>
        <rFont val="Times New Roman"/>
        <family val="1"/>
        <charset val="204"/>
      </rPr>
      <t>(при отсутствии изменений в бюджет)</t>
    </r>
  </si>
  <si>
    <t>Налог на доходы физических лиц</t>
  </si>
  <si>
    <r>
      <t xml:space="preserve">мун. служащие </t>
    </r>
    <r>
      <rPr>
        <b/>
        <i/>
        <sz val="12"/>
        <rFont val="Times New Roman"/>
        <family val="1"/>
        <charset val="204"/>
      </rPr>
      <t>(без федеральных полномочий)</t>
    </r>
  </si>
  <si>
    <t>Субсидии ЮЛ (кроме НКО), ИП, ФЛ - производителям товаров, работ, услуг</t>
  </si>
  <si>
    <t>Иные выплаты</t>
  </si>
  <si>
    <t>совокупный доход (сельский налог, патент) и гос. Пошлина</t>
  </si>
  <si>
    <t>Субсидии бюджетным и автономным учреждениям (за исключением расходов на ФОТ с начислениями  и иными выплаты )</t>
  </si>
  <si>
    <t>Капитальные вложения в объекты недвижимого имущества государственной (муниципальной) собственности</t>
  </si>
  <si>
    <t>Перечисления для осуществления возврата (зачета) излишне уплаченных сумм налогов, сборов и иных платежей (с %)</t>
  </si>
  <si>
    <t>Земельный налог</t>
  </si>
  <si>
    <t>Исполнение судебных актов</t>
  </si>
  <si>
    <r>
      <t xml:space="preserve">Отчет об исполнении бюджета 
по </t>
    </r>
    <r>
      <rPr>
        <b/>
        <i/>
        <u/>
        <sz val="16"/>
        <color theme="1"/>
        <rFont val="Times New Roman"/>
        <family val="1"/>
        <charset val="204"/>
      </rPr>
      <t>муниципальному образованию городской округ Харцызск Донецкой Народной Республики</t>
    </r>
    <r>
      <rPr>
        <b/>
        <sz val="16"/>
        <color theme="1"/>
        <rFont val="Times New Roman"/>
        <family val="1"/>
        <charset val="204"/>
      </rPr>
      <t xml:space="preserve"> 
за январь - июль   2025 года</t>
    </r>
  </si>
  <si>
    <t>исполнение 
на 01 августа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</si>
</sst>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1"/>
      <color theme="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i/>
      <u/>
      <sz val="16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1">
    <xf numFmtId="0" fontId="0" fillId="0" borderId="0" xfId="0"/>
    <xf numFmtId="164" fontId="2" fillId="0" borderId="1" xfId="0" applyNumberFormat="1" applyFont="1" applyFill="1" applyBorder="1" applyAlignment="1" applyProtection="1">
      <alignment horizontal="right" wrapText="1"/>
      <protection locked="0"/>
    </xf>
    <xf numFmtId="164" fontId="3" fillId="0" borderId="1" xfId="0" applyNumberFormat="1" applyFont="1" applyFill="1" applyBorder="1" applyAlignment="1" applyProtection="1">
      <alignment horizontal="right" wrapText="1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Fill="1" applyBorder="1" applyAlignment="1" applyProtection="1">
      <alignment horizontal="right"/>
      <protection locked="0"/>
    </xf>
    <xf numFmtId="164" fontId="3" fillId="0" borderId="1" xfId="0" applyNumberFormat="1" applyFont="1" applyFill="1" applyBorder="1" applyAlignment="1" applyProtection="1">
      <alignment horizontal="right"/>
      <protection locked="0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Protection="1"/>
    <xf numFmtId="3" fontId="1" fillId="2" borderId="1" xfId="0" applyNumberFormat="1" applyFont="1" applyFill="1" applyBorder="1" applyAlignment="1" applyProtection="1">
      <alignment horizontal="left" vertical="center" wrapText="1"/>
    </xf>
    <xf numFmtId="0" fontId="1" fillId="3" borderId="0" xfId="0" applyNumberFormat="1" applyFont="1" applyFill="1" applyBorder="1" applyProtection="1"/>
    <xf numFmtId="0" fontId="1" fillId="2" borderId="0" xfId="0" applyNumberFormat="1" applyFont="1" applyFill="1" applyBorder="1" applyProtection="1"/>
    <xf numFmtId="3" fontId="2" fillId="0" borderId="1" xfId="0" applyNumberFormat="1" applyFont="1" applyFill="1" applyBorder="1" applyAlignment="1" applyProtection="1">
      <alignment horizontal="left" vertical="center" wrapText="1"/>
    </xf>
    <xf numFmtId="3" fontId="3" fillId="0" borderId="1" xfId="0" applyNumberFormat="1" applyFont="1" applyFill="1" applyBorder="1" applyAlignment="1" applyProtection="1">
      <alignment horizontal="right" vertical="center" wrapText="1"/>
    </xf>
    <xf numFmtId="3" fontId="5" fillId="0" borderId="1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Protection="1"/>
    <xf numFmtId="3" fontId="3" fillId="0" borderId="1" xfId="0" applyNumberFormat="1" applyFont="1" applyFill="1" applyBorder="1" applyAlignment="1" applyProtection="1">
      <alignment horizontal="left" vertical="center" wrapText="1"/>
    </xf>
    <xf numFmtId="164" fontId="2" fillId="0" borderId="0" xfId="0" applyNumberFormat="1" applyFont="1" applyFill="1" applyBorder="1" applyProtection="1"/>
    <xf numFmtId="0" fontId="2" fillId="0" borderId="3" xfId="0" applyNumberFormat="1" applyFont="1" applyFill="1" applyBorder="1" applyAlignment="1" applyProtection="1">
      <alignment horizontal="center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164" fontId="1" fillId="4" borderId="0" xfId="0" applyNumberFormat="1" applyFont="1" applyFill="1" applyBorder="1" applyAlignment="1" applyProtection="1">
      <alignment horizontal="right"/>
      <protection locked="0"/>
    </xf>
    <xf numFmtId="10" fontId="1" fillId="2" borderId="1" xfId="0" applyNumberFormat="1" applyFont="1" applyFill="1" applyBorder="1" applyAlignment="1" applyProtection="1">
      <alignment horizontal="right"/>
      <protection locked="0"/>
    </xf>
    <xf numFmtId="10" fontId="2" fillId="0" borderId="1" xfId="0" applyNumberFormat="1" applyFont="1" applyFill="1" applyBorder="1" applyAlignment="1" applyProtection="1">
      <alignment horizontal="right"/>
      <protection locked="0"/>
    </xf>
    <xf numFmtId="10" fontId="3" fillId="0" borderId="1" xfId="0" applyNumberFormat="1" applyFont="1" applyFill="1" applyBorder="1" applyAlignment="1" applyProtection="1">
      <alignment horizontal="right"/>
      <protection locked="0"/>
    </xf>
    <xf numFmtId="10" fontId="2" fillId="0" borderId="1" xfId="0" applyNumberFormat="1" applyFont="1" applyFill="1" applyBorder="1" applyAlignment="1" applyProtection="1">
      <alignment horizontal="right" wrapText="1"/>
      <protection locked="0"/>
    </xf>
    <xf numFmtId="10" fontId="3" fillId="0" borderId="1" xfId="0" applyNumberFormat="1" applyFont="1" applyFill="1" applyBorder="1" applyAlignment="1" applyProtection="1">
      <alignment horizontal="right" wrapText="1"/>
      <protection locked="0"/>
    </xf>
    <xf numFmtId="10" fontId="1" fillId="0" borderId="1" xfId="0" applyNumberFormat="1" applyFont="1" applyFill="1" applyBorder="1" applyAlignment="1" applyProtection="1">
      <alignment horizontal="right"/>
      <protection locked="0"/>
    </xf>
    <xf numFmtId="3" fontId="1" fillId="5" borderId="1" xfId="0" applyNumberFormat="1" applyFont="1" applyFill="1" applyBorder="1" applyAlignment="1" applyProtection="1">
      <alignment horizontal="left" vertical="center" wrapText="1"/>
    </xf>
    <xf numFmtId="164" fontId="1" fillId="5" borderId="1" xfId="0" applyNumberFormat="1" applyFont="1" applyFill="1" applyBorder="1" applyAlignment="1" applyProtection="1">
      <alignment horizontal="right"/>
      <protection locked="0"/>
    </xf>
    <xf numFmtId="10" fontId="1" fillId="5" borderId="1" xfId="0" applyNumberFormat="1" applyFont="1" applyFill="1" applyBorder="1" applyAlignment="1" applyProtection="1">
      <alignment horizontal="right"/>
      <protection locked="0"/>
    </xf>
    <xf numFmtId="0" fontId="1" fillId="5" borderId="0" xfId="0" applyNumberFormat="1" applyFont="1" applyFill="1" applyBorder="1" applyProtection="1"/>
    <xf numFmtId="164" fontId="2" fillId="2" borderId="1" xfId="0" applyNumberFormat="1" applyFont="1" applyFill="1" applyBorder="1" applyAlignment="1" applyProtection="1">
      <alignment horizontal="center" vertical="center" wrapText="1"/>
    </xf>
    <xf numFmtId="3" fontId="1" fillId="4" borderId="7" xfId="0" applyNumberFormat="1" applyFont="1" applyFill="1" applyBorder="1" applyAlignment="1" applyProtection="1">
      <alignment horizontal="left" vertical="center" wrapText="1"/>
    </xf>
    <xf numFmtId="164" fontId="1" fillId="4" borderId="8" xfId="0" applyNumberFormat="1" applyFont="1" applyFill="1" applyBorder="1" applyAlignment="1" applyProtection="1">
      <alignment horizontal="right"/>
      <protection locked="0"/>
    </xf>
    <xf numFmtId="10" fontId="1" fillId="4" borderId="8" xfId="0" applyNumberFormat="1" applyFont="1" applyFill="1" applyBorder="1" applyAlignment="1" applyProtection="1">
      <alignment horizontal="right"/>
      <protection locked="0"/>
    </xf>
    <xf numFmtId="164" fontId="2" fillId="4" borderId="1" xfId="0" applyNumberFormat="1" applyFont="1" applyFill="1" applyBorder="1" applyAlignment="1" applyProtection="1">
      <alignment horizontal="right"/>
      <protection locked="0"/>
    </xf>
    <xf numFmtId="164" fontId="3" fillId="4" borderId="1" xfId="0" applyNumberFormat="1" applyFont="1" applyFill="1" applyBorder="1" applyAlignment="1" applyProtection="1">
      <alignment horizontal="right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</xf>
    <xf numFmtId="164" fontId="2" fillId="2" borderId="9" xfId="0" applyNumberFormat="1" applyFont="1" applyFill="1" applyBorder="1" applyAlignment="1" applyProtection="1">
      <alignment horizontal="center" vertical="center" wrapText="1"/>
    </xf>
    <xf numFmtId="164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3" fontId="1" fillId="2" borderId="1" xfId="0" applyNumberFormat="1" applyFont="1" applyFill="1" applyBorder="1" applyAlignment="1" applyProtection="1">
      <alignment horizontal="center" vertical="center" wrapText="1"/>
    </xf>
    <xf numFmtId="0" fontId="2" fillId="4" borderId="7" xfId="0" applyNumberFormat="1" applyFont="1" applyFill="1" applyBorder="1" applyAlignment="1" applyProtection="1">
      <alignment horizontal="right" wrapText="1"/>
    </xf>
    <xf numFmtId="0" fontId="2" fillId="4" borderId="0" xfId="0" applyNumberFormat="1" applyFont="1" applyFill="1" applyBorder="1" applyAlignment="1" applyProtection="1">
      <alignment horizontal="right" wrapText="1"/>
    </xf>
    <xf numFmtId="0" fontId="2" fillId="4" borderId="8" xfId="0" applyNumberFormat="1" applyFont="1" applyFill="1" applyBorder="1" applyAlignment="1" applyProtection="1">
      <alignment horizontal="right" wrapText="1"/>
    </xf>
    <xf numFmtId="0" fontId="7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6" xfId="0" applyNumberFormat="1" applyFont="1" applyFill="1" applyBorder="1" applyAlignment="1" applyProtection="1">
      <alignment horizontal="center" vertical="center" wrapText="1"/>
      <protection locked="0"/>
    </xf>
    <xf numFmtId="3" fontId="8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5" fillId="2" borderId="2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B9F9D3"/>
      <color rgb="FFBDF8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tabSelected="1" zoomScale="70" zoomScaleNormal="70" zoomScaleSheetLayoutView="90" workbookViewId="0">
      <selection activeCell="T20" sqref="T20"/>
    </sheetView>
  </sheetViews>
  <sheetFormatPr defaultColWidth="9.140625" defaultRowHeight="15.75" x14ac:dyDescent="0.25"/>
  <cols>
    <col min="1" max="1" width="71.140625" style="7" customWidth="1"/>
    <col min="2" max="2" width="22.42578125" style="17" customWidth="1"/>
    <col min="3" max="3" width="23" style="17" customWidth="1"/>
    <col min="4" max="5" width="13.28515625" style="6" customWidth="1"/>
    <col min="6" max="16384" width="9.140625" style="6"/>
  </cols>
  <sheetData>
    <row r="1" spans="1:6" ht="62.25" customHeight="1" x14ac:dyDescent="0.25">
      <c r="A1" s="44" t="s">
        <v>46</v>
      </c>
      <c r="B1" s="45"/>
      <c r="C1" s="45"/>
      <c r="D1" s="45"/>
      <c r="E1" s="46"/>
    </row>
    <row r="2" spans="1:6" x14ac:dyDescent="0.25">
      <c r="A2" s="41" t="s">
        <v>0</v>
      </c>
      <c r="B2" s="42"/>
      <c r="C2" s="42"/>
      <c r="D2" s="42"/>
      <c r="E2" s="43"/>
    </row>
    <row r="3" spans="1:6" ht="96" customHeight="1" x14ac:dyDescent="0.25">
      <c r="A3" s="40" t="s">
        <v>20</v>
      </c>
      <c r="B3" s="38" t="s">
        <v>35</v>
      </c>
      <c r="C3" s="39" t="s">
        <v>47</v>
      </c>
      <c r="D3" s="49" t="s">
        <v>31</v>
      </c>
      <c r="E3" s="47" t="s">
        <v>32</v>
      </c>
    </row>
    <row r="4" spans="1:6" ht="39" customHeight="1" x14ac:dyDescent="0.25">
      <c r="A4" s="40"/>
      <c r="B4" s="31" t="s">
        <v>34</v>
      </c>
      <c r="C4" s="37" t="s">
        <v>34</v>
      </c>
      <c r="D4" s="50"/>
      <c r="E4" s="48"/>
    </row>
    <row r="5" spans="1:6" x14ac:dyDescent="0.25">
      <c r="A5" s="19">
        <v>1</v>
      </c>
      <c r="B5" s="18">
        <v>2</v>
      </c>
      <c r="C5" s="18">
        <v>3</v>
      </c>
      <c r="D5" s="18">
        <v>4</v>
      </c>
      <c r="E5" s="18" t="s">
        <v>33</v>
      </c>
    </row>
    <row r="6" spans="1:6" s="8" customFormat="1" x14ac:dyDescent="0.25">
      <c r="A6" s="32" t="s">
        <v>1</v>
      </c>
      <c r="B6" s="20"/>
      <c r="C6" s="20"/>
      <c r="D6" s="20"/>
      <c r="E6" s="33"/>
    </row>
    <row r="7" spans="1:6" s="10" customFormat="1" x14ac:dyDescent="0.25">
      <c r="A7" s="9" t="s">
        <v>2</v>
      </c>
      <c r="B7" s="3">
        <f>B16+B8</f>
        <v>3223025.8060300001</v>
      </c>
      <c r="C7" s="3">
        <f>C16+C8</f>
        <v>1719889.9408</v>
      </c>
      <c r="D7" s="21">
        <f>D8+D16</f>
        <v>1</v>
      </c>
      <c r="E7" s="21">
        <f>C7/B7</f>
        <v>0.53362586721528449</v>
      </c>
    </row>
    <row r="8" spans="1:6" s="30" customFormat="1" x14ac:dyDescent="0.25">
      <c r="A8" s="27" t="s">
        <v>3</v>
      </c>
      <c r="B8" s="28">
        <f>B9+B15</f>
        <v>322472.82202999998</v>
      </c>
      <c r="C8" s="28">
        <f>C9+C15</f>
        <v>246932.86544999998</v>
      </c>
      <c r="D8" s="29">
        <f>B8/B7</f>
        <v>0.10005282037353888</v>
      </c>
      <c r="E8" s="29">
        <f>C8/B8</f>
        <v>0.76574783541611935</v>
      </c>
    </row>
    <row r="9" spans="1:6" x14ac:dyDescent="0.25">
      <c r="A9" s="12" t="s">
        <v>4</v>
      </c>
      <c r="B9" s="4">
        <f>B10+B11+B14</f>
        <v>321279.27964999998</v>
      </c>
      <c r="C9" s="4">
        <v>244581.86890999999</v>
      </c>
      <c r="D9" s="26"/>
      <c r="E9" s="22"/>
    </row>
    <row r="10" spans="1:6" x14ac:dyDescent="0.25">
      <c r="A10" s="12" t="s">
        <v>36</v>
      </c>
      <c r="B10" s="4">
        <v>312450</v>
      </c>
      <c r="C10" s="4">
        <v>233459.16952</v>
      </c>
      <c r="D10" s="26"/>
      <c r="E10" s="22"/>
    </row>
    <row r="11" spans="1:6" x14ac:dyDescent="0.25">
      <c r="A11" s="12" t="s">
        <v>14</v>
      </c>
      <c r="B11" s="4">
        <f>B12</f>
        <v>3115.2796499999999</v>
      </c>
      <c r="C11" s="4">
        <f>C12</f>
        <v>1779.1015199999999</v>
      </c>
      <c r="D11" s="26"/>
      <c r="E11" s="22"/>
    </row>
    <row r="12" spans="1:6" x14ac:dyDescent="0.25">
      <c r="A12" s="14" t="s">
        <v>10</v>
      </c>
      <c r="B12" s="5">
        <v>3115.2796499999999</v>
      </c>
      <c r="C12" s="5">
        <v>1779.1015199999999</v>
      </c>
      <c r="D12" s="26"/>
      <c r="E12" s="23"/>
    </row>
    <row r="13" spans="1:6" x14ac:dyDescent="0.25">
      <c r="A13" s="12" t="s">
        <v>44</v>
      </c>
      <c r="B13" s="5"/>
      <c r="C13" s="5">
        <v>42.576999999999998</v>
      </c>
      <c r="D13" s="26"/>
      <c r="E13" s="23"/>
    </row>
    <row r="14" spans="1:6" x14ac:dyDescent="0.25">
      <c r="A14" s="12" t="s">
        <v>5</v>
      </c>
      <c r="B14" s="4">
        <v>5714</v>
      </c>
      <c r="C14" s="4">
        <v>9301.0208700000003</v>
      </c>
      <c r="D14" s="26"/>
      <c r="E14" s="22"/>
      <c r="F14" s="6" t="s">
        <v>40</v>
      </c>
    </row>
    <row r="15" spans="1:6" x14ac:dyDescent="0.25">
      <c r="A15" s="12" t="s">
        <v>6</v>
      </c>
      <c r="B15" s="4">
        <v>1193.5423800000001</v>
      </c>
      <c r="C15" s="1">
        <v>2350.9965400000001</v>
      </c>
      <c r="D15" s="26"/>
      <c r="E15" s="24"/>
    </row>
    <row r="16" spans="1:6" s="30" customFormat="1" x14ac:dyDescent="0.25">
      <c r="A16" s="27" t="s">
        <v>7</v>
      </c>
      <c r="B16" s="28">
        <f>B17+B21+B23</f>
        <v>2900552.9840000002</v>
      </c>
      <c r="C16" s="28">
        <f>C17+C21+C23+C24</f>
        <v>1472957.0753500001</v>
      </c>
      <c r="D16" s="29">
        <f>B16/B7</f>
        <v>0.89994717962646109</v>
      </c>
      <c r="E16" s="29">
        <f>C16/B16</f>
        <v>0.50781939977483959</v>
      </c>
    </row>
    <row r="17" spans="1:5" s="11" customFormat="1" x14ac:dyDescent="0.25">
      <c r="A17" s="12" t="s">
        <v>15</v>
      </c>
      <c r="B17" s="4">
        <f>B18+B19</f>
        <v>335475.20299999998</v>
      </c>
      <c r="C17" s="4">
        <f>C18+C19</f>
        <v>167737.60152</v>
      </c>
      <c r="D17" s="22"/>
      <c r="E17" s="22"/>
    </row>
    <row r="18" spans="1:5" s="11" customFormat="1" x14ac:dyDescent="0.25">
      <c r="A18" s="12" t="s">
        <v>11</v>
      </c>
      <c r="B18" s="4">
        <v>335475.20299999998</v>
      </c>
      <c r="C18" s="4">
        <v>167737.60152</v>
      </c>
      <c r="D18" s="22"/>
      <c r="E18" s="22"/>
    </row>
    <row r="19" spans="1:5" s="11" customFormat="1" ht="31.5" x14ac:dyDescent="0.25">
      <c r="A19" s="12" t="s">
        <v>16</v>
      </c>
      <c r="B19" s="4"/>
      <c r="C19" s="4"/>
      <c r="D19" s="22"/>
      <c r="E19" s="22"/>
    </row>
    <row r="20" spans="1:5" s="15" customFormat="1" x14ac:dyDescent="0.25">
      <c r="A20" s="13" t="s">
        <v>12</v>
      </c>
      <c r="B20" s="5"/>
      <c r="C20" s="2">
        <v>0</v>
      </c>
      <c r="D20" s="25"/>
      <c r="E20" s="25"/>
    </row>
    <row r="21" spans="1:5" s="15" customFormat="1" x14ac:dyDescent="0.25">
      <c r="A21" s="12" t="s">
        <v>27</v>
      </c>
      <c r="B21" s="4">
        <f>SUM(B22:B22)</f>
        <v>2565077.781</v>
      </c>
      <c r="C21" s="35">
        <f>C22</f>
        <v>1308143.6133000001</v>
      </c>
      <c r="D21" s="22"/>
      <c r="E21" s="22"/>
    </row>
    <row r="22" spans="1:5" s="15" customFormat="1" x14ac:dyDescent="0.25">
      <c r="A22" s="13" t="s">
        <v>13</v>
      </c>
      <c r="B22" s="5">
        <v>2565077.781</v>
      </c>
      <c r="C22" s="36">
        <v>1308143.6133000001</v>
      </c>
      <c r="D22" s="25"/>
      <c r="E22" s="25"/>
    </row>
    <row r="23" spans="1:5" s="15" customFormat="1" ht="31.5" x14ac:dyDescent="0.25">
      <c r="A23" s="12" t="s">
        <v>26</v>
      </c>
      <c r="B23" s="4"/>
      <c r="C23" s="4">
        <v>-2924.1394700000001</v>
      </c>
      <c r="D23" s="22"/>
      <c r="E23" s="22"/>
    </row>
    <row r="24" spans="1:5" s="15" customFormat="1" ht="31.5" x14ac:dyDescent="0.25">
      <c r="A24" s="12" t="s">
        <v>43</v>
      </c>
      <c r="B24" s="4"/>
      <c r="C24" s="4"/>
      <c r="D24" s="22"/>
      <c r="E24" s="22"/>
    </row>
    <row r="25" spans="1:5" s="15" customFormat="1" x14ac:dyDescent="0.25">
      <c r="A25" s="16" t="s">
        <v>23</v>
      </c>
      <c r="B25" s="5">
        <v>3115.2796499999999</v>
      </c>
      <c r="C25" s="5">
        <v>1779.1015199999999</v>
      </c>
      <c r="D25" s="23"/>
      <c r="E25" s="23"/>
    </row>
    <row r="26" spans="1:5" s="8" customFormat="1" x14ac:dyDescent="0.25">
      <c r="A26" s="32" t="s">
        <v>8</v>
      </c>
      <c r="B26" s="20"/>
      <c r="C26" s="20"/>
      <c r="D26" s="20"/>
      <c r="E26" s="34"/>
    </row>
    <row r="27" spans="1:5" s="30" customFormat="1" x14ac:dyDescent="0.25">
      <c r="A27" s="27" t="s">
        <v>17</v>
      </c>
      <c r="B27" s="28">
        <f>B28</f>
        <v>1762968.85852</v>
      </c>
      <c r="C27" s="28">
        <f t="shared" ref="C27" si="0">C28</f>
        <v>966227.02191999997</v>
      </c>
      <c r="D27" s="29">
        <f>B27/B43</f>
        <v>0.54008102361198496</v>
      </c>
      <c r="E27" s="29">
        <f>C27/B27</f>
        <v>0.54806811660368226</v>
      </c>
    </row>
    <row r="28" spans="1:5" x14ac:dyDescent="0.25">
      <c r="A28" s="12" t="s">
        <v>25</v>
      </c>
      <c r="B28" s="4">
        <f>B29+B30</f>
        <v>1762968.85852</v>
      </c>
      <c r="C28" s="4">
        <f t="shared" ref="C28" si="1">C29+C30</f>
        <v>966227.02191999997</v>
      </c>
      <c r="D28" s="22"/>
      <c r="E28" s="22"/>
    </row>
    <row r="29" spans="1:5" x14ac:dyDescent="0.25">
      <c r="A29" s="14" t="s">
        <v>37</v>
      </c>
      <c r="B29" s="4">
        <v>213608.75896000001</v>
      </c>
      <c r="C29" s="4">
        <v>112560.77648</v>
      </c>
      <c r="D29" s="22"/>
      <c r="E29" s="22"/>
    </row>
    <row r="30" spans="1:5" x14ac:dyDescent="0.25">
      <c r="A30" s="14" t="s">
        <v>21</v>
      </c>
      <c r="B30" s="4">
        <v>1549360.09956</v>
      </c>
      <c r="C30" s="4">
        <v>853666.24543999997</v>
      </c>
      <c r="D30" s="22"/>
      <c r="E30" s="22"/>
    </row>
    <row r="31" spans="1:5" s="30" customFormat="1" x14ac:dyDescent="0.25">
      <c r="A31" s="27" t="s">
        <v>18</v>
      </c>
      <c r="B31" s="28">
        <f>B33+B35+B37+B32+B34+B36</f>
        <v>610449.37004999991</v>
      </c>
      <c r="C31" s="28">
        <f>C33+C35+C37+C32+C34+C36</f>
        <v>280003.36011000001</v>
      </c>
      <c r="D31" s="29">
        <f>B31/B43</f>
        <v>0.18700961111512179</v>
      </c>
      <c r="E31" s="29">
        <f>C31/B31</f>
        <v>0.45868400206075377</v>
      </c>
    </row>
    <row r="32" spans="1:5" x14ac:dyDescent="0.25">
      <c r="A32" s="12" t="s">
        <v>39</v>
      </c>
      <c r="B32" s="4">
        <v>2334.8589999999999</v>
      </c>
      <c r="C32" s="4">
        <v>1404.71514</v>
      </c>
      <c r="D32" s="22"/>
      <c r="E32" s="22"/>
    </row>
    <row r="33" spans="1:5" ht="31.5" x14ac:dyDescent="0.25">
      <c r="A33" s="12" t="s">
        <v>30</v>
      </c>
      <c r="B33" s="4">
        <v>398381.56017999997</v>
      </c>
      <c r="C33" s="4">
        <v>157067.73235999999</v>
      </c>
      <c r="D33" s="22"/>
      <c r="E33" s="22"/>
    </row>
    <row r="34" spans="1:5" ht="47.25" x14ac:dyDescent="0.25">
      <c r="A34" s="12" t="s">
        <v>41</v>
      </c>
      <c r="B34" s="4">
        <v>209338.49987</v>
      </c>
      <c r="C34" s="4">
        <v>121284.89204999999</v>
      </c>
      <c r="D34" s="22"/>
      <c r="E34" s="22"/>
    </row>
    <row r="35" spans="1:5" ht="31.5" x14ac:dyDescent="0.25">
      <c r="A35" s="12" t="s">
        <v>38</v>
      </c>
      <c r="B35" s="4"/>
      <c r="C35" s="4"/>
      <c r="D35" s="22"/>
      <c r="E35" s="22"/>
    </row>
    <row r="36" spans="1:5" x14ac:dyDescent="0.25">
      <c r="A36" s="12" t="s">
        <v>45</v>
      </c>
      <c r="B36" s="4">
        <v>94.927999999999997</v>
      </c>
      <c r="C36" s="4">
        <v>94.927440000000004</v>
      </c>
      <c r="D36" s="22"/>
      <c r="E36" s="22"/>
    </row>
    <row r="37" spans="1:5" x14ac:dyDescent="0.25">
      <c r="A37" s="12" t="s">
        <v>19</v>
      </c>
      <c r="B37" s="4">
        <v>299.52300000000002</v>
      </c>
      <c r="C37" s="4">
        <v>151.09312</v>
      </c>
      <c r="D37" s="22"/>
      <c r="E37" s="22"/>
    </row>
    <row r="38" spans="1:5" s="30" customFormat="1" x14ac:dyDescent="0.25">
      <c r="A38" s="27" t="s">
        <v>22</v>
      </c>
      <c r="B38" s="28">
        <f>B40+B39</f>
        <v>890849.13399999996</v>
      </c>
      <c r="C38" s="28">
        <f>C40+C39</f>
        <v>261921.45559</v>
      </c>
      <c r="D38" s="29">
        <f>B38/B43</f>
        <v>0.27290936527289322</v>
      </c>
      <c r="E38" s="29"/>
    </row>
    <row r="39" spans="1:5" s="30" customFormat="1" ht="31.5" x14ac:dyDescent="0.25">
      <c r="A39" s="12" t="s">
        <v>42</v>
      </c>
      <c r="B39" s="4">
        <v>890749.13399999996</v>
      </c>
      <c r="C39" s="4">
        <v>261921.45559</v>
      </c>
      <c r="D39" s="4"/>
      <c r="E39" s="4"/>
    </row>
    <row r="40" spans="1:5" x14ac:dyDescent="0.25">
      <c r="A40" s="12" t="s">
        <v>24</v>
      </c>
      <c r="B40" s="4">
        <v>100</v>
      </c>
      <c r="C40" s="4"/>
      <c r="D40" s="22"/>
      <c r="E40" s="22"/>
    </row>
    <row r="41" spans="1:5" s="30" customFormat="1" x14ac:dyDescent="0.25">
      <c r="A41" s="27" t="s">
        <v>29</v>
      </c>
      <c r="B41" s="28"/>
      <c r="C41" s="28"/>
      <c r="D41" s="29"/>
      <c r="E41" s="29"/>
    </row>
    <row r="42" spans="1:5" s="8" customFormat="1" x14ac:dyDescent="0.25">
      <c r="A42" s="16" t="s">
        <v>28</v>
      </c>
      <c r="B42" s="4">
        <v>3874.4471899999999</v>
      </c>
      <c r="C42" s="4">
        <v>55.82</v>
      </c>
      <c r="D42" s="26"/>
      <c r="E42" s="26"/>
    </row>
    <row r="43" spans="1:5" s="10" customFormat="1" x14ac:dyDescent="0.25">
      <c r="A43" s="9" t="s">
        <v>9</v>
      </c>
      <c r="B43" s="3">
        <f>B27+B31+B38</f>
        <v>3264267.3625699999</v>
      </c>
      <c r="C43" s="3">
        <f>C27+C31+C38</f>
        <v>1508151.8376199999</v>
      </c>
      <c r="D43" s="21">
        <f>D27+D31+D38</f>
        <v>1</v>
      </c>
      <c r="E43" s="21">
        <f>C43/B43</f>
        <v>0.46201847768762805</v>
      </c>
    </row>
  </sheetData>
  <dataConsolidate/>
  <customSheetViews>
    <customSheetView guid="{F416ED2F-DBDC-473F-BE59-01B696144CEF}" scale="90" showPageBreaks="1" fitToPage="1" printArea="1" view="pageBreakPreview">
      <pane xSplit="1" ySplit="6" topLeftCell="B7" activePane="bottomRight" state="frozen"/>
      <selection pane="bottomRight" activeCell="G29" sqref="G29"/>
      <rowBreaks count="1" manualBreakCount="1">
        <brk id="48" max="6" man="1"/>
      </rowBreaks>
      <pageMargins left="0.19685039370078741" right="0.19685039370078741" top="0.47244094488188981" bottom="0.6692913385826772" header="0" footer="0"/>
      <printOptions horizontalCentered="1"/>
      <pageSetup paperSize="9" scale="58" fitToHeight="0" orientation="portrait" r:id="rId1"/>
      <headerFooter>
        <oddFooter>Страница  &amp;P из &amp;N</oddFooter>
      </headerFooter>
    </customSheetView>
    <customSheetView guid="{E7997A8D-BFB8-432A-8F48-D94FCE92396E}" scale="90" showPageBreaks="1" fitToPage="1" printArea="1" view="pageBreakPreview">
      <pane xSplit="1" ySplit="6" topLeftCell="B7" activePane="bottomRight" state="frozen"/>
      <selection pane="bottomRight" sqref="A1:G1"/>
      <rowBreaks count="1" manualBreakCount="1">
        <brk id="48" max="6" man="1"/>
      </rowBreaks>
      <pageMargins left="0.19685039370078741" right="0.19685039370078741" top="0.47244094488188981" bottom="0.6692913385826772" header="0" footer="0"/>
      <printOptions horizontalCentered="1"/>
      <pageSetup paperSize="9" scale="58" fitToHeight="0" orientation="portrait" r:id="rId2"/>
      <headerFooter>
        <oddFooter>Страница  &amp;P из &amp;N</oddFooter>
      </headerFooter>
    </customSheetView>
    <customSheetView guid="{2CB6A62C-C5C1-4338-BA0C-A0C69EADE457}" scale="70" showPageBreaks="1" fitToPage="1" printArea="1" view="pageBreakPreview">
      <pane xSplit="1" ySplit="6" topLeftCell="B78" activePane="bottomRight" state="frozen"/>
      <selection pane="bottomRight" sqref="A1:G1"/>
      <rowBreaks count="1" manualBreakCount="1">
        <brk id="48" max="6" man="1"/>
      </rowBreaks>
      <pageMargins left="0.19685039370078741" right="0.19685039370078741" top="0.47244094488188981" bottom="0.6692913385826772" header="0" footer="0"/>
      <printOptions horizontalCentered="1"/>
      <pageSetup paperSize="9" scale="58" fitToHeight="0" orientation="portrait" r:id="rId3"/>
      <headerFooter>
        <oddFooter>Страница  &amp;P из &amp;N</oddFooter>
      </headerFooter>
    </customSheetView>
    <customSheetView guid="{9832A841-F87E-42BE-A062-421261DE3EDF}" scale="70" showPageBreaks="1" fitToPage="1" printArea="1" view="pageBreakPreview">
      <pane xSplit="1" ySplit="6" topLeftCell="B10" activePane="bottomRight" state="frozen"/>
      <selection pane="bottomRight" activeCell="G17" sqref="G17"/>
      <rowBreaks count="1" manualBreakCount="1">
        <brk id="48" max="6" man="1"/>
      </rowBreaks>
      <pageMargins left="0.19685039370078741" right="0.19685039370078741" top="0.47244094488188981" bottom="0.6692913385826772" header="0" footer="0"/>
      <printOptions horizontalCentered="1"/>
      <pageSetup paperSize="9" scale="58" fitToHeight="0" orientation="portrait" r:id="rId4"/>
      <headerFooter>
        <oddFooter>Страница  &amp;P из &amp;N</oddFooter>
      </headerFooter>
    </customSheetView>
  </customSheetViews>
  <mergeCells count="5">
    <mergeCell ref="A3:A4"/>
    <mergeCell ref="A2:E2"/>
    <mergeCell ref="A1:E1"/>
    <mergeCell ref="E3:E4"/>
    <mergeCell ref="D3:D4"/>
  </mergeCells>
  <printOptions horizontalCentered="1"/>
  <pageMargins left="0.19685039370078741" right="0.19685039370078741" top="0.47244094488188981" bottom="0.6692913385826772" header="0" footer="0"/>
  <pageSetup paperSize="9" scale="69" fitToHeight="0" orientation="portrait" r:id="rId5"/>
  <headerFooter>
    <oddFooter>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Форма отчетности</vt:lpstr>
      <vt:lpstr>'Форма отчетности'!Z_B1727DFE_78E6_4BA8_A1A1_BF8D4161980A_.wvu.PrintArea</vt:lpstr>
      <vt:lpstr>'Форма отчетности'!Z_DCC5FA74_B57D_49EC_A8EA_ED11508B8CFE_.wvu.PrintArea</vt:lpstr>
      <vt:lpstr>'Форма отчетности'!Заголовки_для_печати</vt:lpstr>
      <vt:lpstr>'Форма отчетности'!Область_печати</vt:lpstr>
    </vt:vector>
  </TitlesOfParts>
  <Company>minfindnr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Захода Александр Николаевич</dc:creator>
  <cp:lastModifiedBy>Елена Владимировна</cp:lastModifiedBy>
  <cp:lastPrinted>2025-07-11T05:17:22Z</cp:lastPrinted>
  <dcterms:created xsi:type="dcterms:W3CDTF">2023-09-07T15:05:02Z</dcterms:created>
  <dcterms:modified xsi:type="dcterms:W3CDTF">2025-08-05T11:13:48Z</dcterms:modified>
</cp:coreProperties>
</file>