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05" yWindow="-15" windowWidth="14310" windowHeight="12240"/>
  </bookViews>
  <sheets>
    <sheet name="Форма отчетности" sheetId="1" r:id="rId1"/>
  </sheets>
  <definedNames>
    <definedName name="Z_2CB6A62C_C5C1_4338_BA0C_A0C69EADE457_.wvu.PrintArea" localSheetId="0" hidden="1">'Форма отчетности'!$A$1:$G$39</definedName>
    <definedName name="Z_2CB6A62C_C5C1_4338_BA0C_A0C69EADE457_.wvu.PrintTitles" localSheetId="0" hidden="1">'Форма отчетности'!$3:$4</definedName>
    <definedName name="Z_9832A841_F87E_42BE_A062_421261DE3EDF_.wvu.PrintArea" localSheetId="0" hidden="1">'Форма отчетности'!$A$1:$G$39</definedName>
    <definedName name="Z_9832A841_F87E_42BE_A062_421261DE3EDF_.wvu.PrintTitles" localSheetId="0" hidden="1">'Форма отчетности'!$3:$4</definedName>
    <definedName name="Z_B1727DFE_78E6_4BA8_A1A1_BF8D4161980A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B1727DFE_78E6_4BA8_A1A1_BF8D4161980A_.wvu.PrintArea" localSheetId="0">'Форма отчетности'!$A$25:$D$39</definedName>
    <definedName name="Z_DCC5FA74_B57D_49EC_A8EA_ED11508B8CFE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DCC5FA74_B57D_49EC_A8EA_ED11508B8CFE_.wvu.PrintArea" localSheetId="0">'Форма отчетности'!$A$25:$D$39</definedName>
    <definedName name="Z_E7997A8D_BFB8_432A_8F48_D94FCE92396E_.wvu.PrintArea" localSheetId="0" hidden="1">'Форма отчетности'!$A$1:$G$39</definedName>
    <definedName name="Z_E7997A8D_BFB8_432A_8F48_D94FCE92396E_.wvu.PrintTitles" localSheetId="0" hidden="1">'Форма отчетности'!$3:$4</definedName>
    <definedName name="Z_F416ED2F_DBDC_473F_BE59_01B696144CEF_.wvu.PrintArea" localSheetId="0" hidden="1">'Форма отчетности'!$A$1:$G$39</definedName>
    <definedName name="Z_F416ED2F_DBDC_473F_BE59_01B696144CEF_.wvu.PrintTitles" localSheetId="0" hidden="1">'Форма отчетности'!$3:$4</definedName>
    <definedName name="_xlnm.Print_Titles" localSheetId="0">'Форма отчетности'!$3:$4</definedName>
    <definedName name="_xlnm.Print_Area" localSheetId="0">'Форма отчетности'!$A$1:$G$49</definedName>
  </definedNames>
  <calcPr calcId="144525"/>
  <customWorkbookViews>
    <customWorkbookView name="ЭЛИНА - Личное представление" guid="{F416ED2F-DBDC-473F-BE59-01B696144CEF}" mergeInterval="0" personalView="1" maximized="1" windowWidth="1916" windowHeight="795" activeSheetId="1"/>
    <customWorkbookView name="Елена Владимировна - Личное представление" guid="{E7997A8D-BFB8-432A-8F48-D94FCE92396E}" mergeInterval="0" personalView="1" maximized="1" windowWidth="1916" windowHeight="814" activeSheetId="1"/>
    <customWorkbookView name="Глушак Анна Викторовна - Личное представление" guid="{2CB6A62C-C5C1-4338-BA0C-A0C69EADE457}" mergeInterval="0" personalView="1" maximized="1" windowWidth="1916" windowHeight="855" activeSheetId="1"/>
    <customWorkbookView name="Лемешко - Личное представление" guid="{9832A841-F87E-42BE-A062-421261DE3EDF}" mergeInterval="0" personalView="1" maximized="1" windowWidth="1916" windowHeight="81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B29" i="1" l="1"/>
  <c r="D11" i="1" l="1"/>
  <c r="B20" i="1" l="1"/>
  <c r="C20" i="1"/>
  <c r="D29" i="1" l="1"/>
  <c r="E20" i="1"/>
  <c r="D20" i="1" l="1"/>
  <c r="D35" i="1" l="1"/>
  <c r="E29" i="1"/>
  <c r="G29" i="1"/>
  <c r="E26" i="1"/>
  <c r="E25" i="1" s="1"/>
  <c r="D26" i="1"/>
  <c r="D25" i="1" s="1"/>
  <c r="C26" i="1"/>
  <c r="B26" i="1"/>
  <c r="E39" i="1" l="1"/>
  <c r="D39" i="1"/>
  <c r="E15" i="1"/>
  <c r="D16" i="1"/>
  <c r="D15" i="1" l="1"/>
  <c r="D9" i="1"/>
  <c r="D8" i="1" l="1"/>
  <c r="D7" i="1" l="1"/>
  <c r="B35" i="1"/>
  <c r="C25" i="1"/>
  <c r="B25" i="1"/>
  <c r="B39" i="1" s="1"/>
  <c r="F35" i="1" s="1"/>
  <c r="G25" i="1" l="1"/>
  <c r="C39" i="1"/>
  <c r="C15" i="1"/>
  <c r="C7" i="1" s="1"/>
  <c r="B16" i="1"/>
  <c r="B11" i="1"/>
  <c r="B9" i="1" s="1"/>
  <c r="B15" i="1" l="1"/>
  <c r="G15" i="1" s="1"/>
  <c r="F29" i="1"/>
  <c r="G39" i="1"/>
  <c r="F25" i="1"/>
  <c r="B8" i="1"/>
  <c r="B7" i="1" l="1"/>
  <c r="F15" i="1" s="1"/>
  <c r="F39" i="1"/>
  <c r="G8" i="1"/>
  <c r="F8" i="1" l="1"/>
  <c r="F7" i="1" s="1"/>
  <c r="G7" i="1"/>
</calcChain>
</file>

<file path=xl/sharedStrings.xml><?xml version="1.0" encoding="utf-8"?>
<sst xmlns="http://schemas.openxmlformats.org/spreadsheetml/2006/main" count="65" uniqueCount="49">
  <si>
    <t>тыс. рублей</t>
  </si>
  <si>
    <t>ДОХОДЫ БЮДЖЕТА</t>
  </si>
  <si>
    <t>ИТОГО ДОХОДОВ</t>
  </si>
  <si>
    <t>НАЛОГОВЫЕ И НЕНАЛОГОВЫЕ ДОХОДЫ</t>
  </si>
  <si>
    <t>НАЛОГОВЫЕ ДОХОДЫ</t>
  </si>
  <si>
    <t>Прочие налоговые доходы</t>
  </si>
  <si>
    <t>НЕНАЛОГОВЫЕ ДОХОДЫ</t>
  </si>
  <si>
    <t>БЕЗВОЗМЕЗДНЫЕ ПОСТУПЛЕНИЯ</t>
  </si>
  <si>
    <t>РАСХОДЫ БЮДЖЕТА</t>
  </si>
  <si>
    <t>ИТОГО РАСХОДОВ</t>
  </si>
  <si>
    <t>на нефтепродукты</t>
  </si>
  <si>
    <t xml:space="preserve"> - на выравнивание бюджетной обеспеченности</t>
  </si>
  <si>
    <t>на о/т работникам бюджетной сферы (Минфин России)</t>
  </si>
  <si>
    <t>прочие субсидии, субвенции, иные МБТ</t>
  </si>
  <si>
    <t>Акцизы, в т.ч.:</t>
  </si>
  <si>
    <t>Дотации, в т.ч.:</t>
  </si>
  <si>
    <t xml:space="preserve"> - на поддержку мер по обеспечению сбалансированности бюджетов, в т.ч.:</t>
  </si>
  <si>
    <t>бюджет
субъекта
РФ</t>
  </si>
  <si>
    <t>×</t>
  </si>
  <si>
    <t>Раздел I. Социально значимые расходы</t>
  </si>
  <si>
    <t>Раздел II. Первоочередные расходы</t>
  </si>
  <si>
    <t>Уплата налогов, сборов и иных платежей</t>
  </si>
  <si>
    <t>Показатели</t>
  </si>
  <si>
    <t>работники бюджетной сферы</t>
  </si>
  <si>
    <t>Раздел III. Расходы</t>
  </si>
  <si>
    <t>Справочно. Доходы дорожного фонда</t>
  </si>
  <si>
    <t>Резервный фонд</t>
  </si>
  <si>
    <t>Общий объем ФОТ с начислениями и иными выплаты, в т.ч.:</t>
  </si>
  <si>
    <t>Средства от возврата остатков субсидий, субвенций и иных МБТ, имеющих целевое назначение, прошлых лет</t>
  </si>
  <si>
    <t>Субсидии, субвенции, иные МБТ, в т.ч.:</t>
  </si>
  <si>
    <t>Справочно. Расходы дорожного фонда</t>
  </si>
  <si>
    <t>Другие расходы (за искл. групп 1, 2 и 3)</t>
  </si>
  <si>
    <t>Иные закупки товаров, работ и услуг для обеспечения гос. (мун.) нужд (за исключением закупок в целях капитального ремонта)</t>
  </si>
  <si>
    <t>2.1</t>
  </si>
  <si>
    <t>3.1</t>
  </si>
  <si>
    <t>в т.ч. доля
в общем
объеме</t>
  </si>
  <si>
    <t xml:space="preserve">% исполнения </t>
  </si>
  <si>
    <t>5=3/2</t>
  </si>
  <si>
    <r>
      <t xml:space="preserve">в т.ч. за счет средств дотаций </t>
    </r>
    <r>
      <rPr>
        <b/>
        <i/>
        <sz val="12"/>
        <color theme="1"/>
        <rFont val="Times New Roman"/>
        <family val="1"/>
        <charset val="204"/>
      </rPr>
      <t>по целевым направлениям</t>
    </r>
    <r>
      <rPr>
        <i/>
        <sz val="12"/>
        <color theme="1"/>
        <rFont val="Times New Roman"/>
        <family val="1"/>
        <charset val="204"/>
      </rPr>
      <t xml:space="preserve">,
целевых МБТ из ФБ
</t>
    </r>
  </si>
  <si>
    <t>бюджет муниципаль- ного образования</t>
  </si>
  <si>
    <r>
      <t>уточненный бюджет</t>
    </r>
    <r>
      <rPr>
        <sz val="12"/>
        <color theme="1"/>
        <rFont val="Times New Roman"/>
        <family val="1"/>
        <charset val="204"/>
      </rPr>
      <t xml:space="preserve">/первоначальный бюджет </t>
    </r>
    <r>
      <rPr>
        <i/>
        <sz val="12"/>
        <color theme="1"/>
        <rFont val="Times New Roman"/>
        <family val="1"/>
        <charset val="204"/>
      </rPr>
      <t>(при отсутствии изменений в бюджет)</t>
    </r>
  </si>
  <si>
    <t>Налог на доходы физических лиц</t>
  </si>
  <si>
    <r>
      <t xml:space="preserve">мун. служащие </t>
    </r>
    <r>
      <rPr>
        <b/>
        <i/>
        <sz val="12"/>
        <rFont val="Times New Roman"/>
        <family val="1"/>
        <charset val="204"/>
      </rPr>
      <t>(без федеральных полномочий)</t>
    </r>
  </si>
  <si>
    <t>Субсидии ЮЛ (кроме НКО), ИП, ФЛ - производителям товаров, работ, услуг</t>
  </si>
  <si>
    <t>Иные выплаты</t>
  </si>
  <si>
    <t>совокупный доход (сельский налог, патент) и гос. Пошлина</t>
  </si>
  <si>
    <t>Субсидии бюджетным и автономным учреждениям (за исключением расходов на ФОТ с начислениями  и иными выплаты )</t>
  </si>
  <si>
    <r>
      <t xml:space="preserve">Отчет об исполнении бюджета 
по </t>
    </r>
    <r>
      <rPr>
        <b/>
        <i/>
        <u/>
        <sz val="16"/>
        <color theme="1"/>
        <rFont val="Times New Roman"/>
        <family val="1"/>
        <charset val="204"/>
      </rPr>
      <t>муниципальному образованию городской округ Харцызск Донецкой Народной Республики</t>
    </r>
    <r>
      <rPr>
        <b/>
        <sz val="16"/>
        <color theme="1"/>
        <rFont val="Times New Roman"/>
        <family val="1"/>
        <charset val="204"/>
      </rPr>
      <t xml:space="preserve"> 
за январь - сентябрь  2024 года</t>
    </r>
  </si>
  <si>
    <t>исполнение на 01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</si>
</sst>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164" fontId="2" fillId="0" borderId="1" xfId="0" applyNumberFormat="1" applyFont="1" applyFill="1" applyBorder="1" applyAlignment="1" applyProtection="1">
      <alignment horizontal="right" wrapText="1"/>
      <protection locked="0"/>
    </xf>
    <xf numFmtId="164" fontId="3" fillId="0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Protection="1"/>
    <xf numFmtId="3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Protection="1"/>
    <xf numFmtId="0" fontId="1" fillId="2" borderId="0" xfId="0" applyNumberFormat="1" applyFont="1" applyFill="1" applyBorder="1" applyProtection="1"/>
    <xf numFmtId="3" fontId="2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Protection="1"/>
    <xf numFmtId="3" fontId="3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/>
    </xf>
    <xf numFmtId="164" fontId="1" fillId="4" borderId="0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Alignment="1" applyProtection="1">
      <alignment horizontal="right"/>
      <protection locked="0"/>
    </xf>
    <xf numFmtId="10" fontId="2" fillId="0" borderId="1" xfId="0" applyNumberFormat="1" applyFont="1" applyFill="1" applyBorder="1" applyAlignment="1" applyProtection="1">
      <alignment horizontal="right"/>
      <protection locked="0"/>
    </xf>
    <xf numFmtId="10" fontId="3" fillId="0" borderId="1" xfId="0" applyNumberFormat="1" applyFont="1" applyFill="1" applyBorder="1" applyAlignment="1" applyProtection="1">
      <alignment horizontal="right"/>
      <protection locked="0"/>
    </xf>
    <xf numFmtId="10" fontId="2" fillId="0" borderId="1" xfId="0" applyNumberFormat="1" applyFont="1" applyFill="1" applyBorder="1" applyAlignment="1" applyProtection="1">
      <alignment horizontal="right" wrapText="1"/>
      <protection locked="0"/>
    </xf>
    <xf numFmtId="10" fontId="3" fillId="0" borderId="1" xfId="0" applyNumberFormat="1" applyFont="1" applyFill="1" applyBorder="1" applyAlignment="1" applyProtection="1">
      <alignment horizontal="right" wrapText="1"/>
      <protection locked="0"/>
    </xf>
    <xf numFmtId="10" fontId="1" fillId="0" borderId="1" xfId="0" applyNumberFormat="1" applyFont="1" applyFill="1" applyBorder="1" applyAlignment="1" applyProtection="1">
      <alignment horizontal="right"/>
      <protection locked="0"/>
    </xf>
    <xf numFmtId="3" fontId="1" fillId="5" borderId="1" xfId="0" applyNumberFormat="1" applyFont="1" applyFill="1" applyBorder="1" applyAlignment="1" applyProtection="1">
      <alignment horizontal="left" vertical="center" wrapText="1"/>
    </xf>
    <xf numFmtId="164" fontId="1" fillId="5" borderId="1" xfId="0" applyNumberFormat="1" applyFont="1" applyFill="1" applyBorder="1" applyAlignment="1" applyProtection="1">
      <alignment horizontal="right"/>
      <protection locked="0"/>
    </xf>
    <xf numFmtId="164" fontId="7" fillId="5" borderId="1" xfId="0" applyNumberFormat="1" applyFont="1" applyFill="1" applyBorder="1" applyAlignment="1" applyProtection="1">
      <alignment horizontal="center" vertical="center"/>
      <protection locked="0"/>
    </xf>
    <xf numFmtId="10" fontId="1" fillId="5" borderId="1" xfId="0" applyNumberFormat="1" applyFont="1" applyFill="1" applyBorder="1" applyAlignment="1" applyProtection="1">
      <alignment horizontal="right"/>
      <protection locked="0"/>
    </xf>
    <xf numFmtId="0" fontId="1" fillId="5" borderId="0" xfId="0" applyNumberFormat="1" applyFont="1" applyFill="1" applyBorder="1" applyProtection="1"/>
    <xf numFmtId="164" fontId="2" fillId="2" borderId="1" xfId="0" applyNumberFormat="1" applyFont="1" applyFill="1" applyBorder="1" applyAlignment="1" applyProtection="1">
      <alignment horizontal="center" vertical="center" wrapText="1"/>
    </xf>
    <xf numFmtId="3" fontId="1" fillId="4" borderId="7" xfId="0" applyNumberFormat="1" applyFont="1" applyFill="1" applyBorder="1" applyAlignment="1" applyProtection="1">
      <alignment horizontal="left" vertical="center" wrapText="1"/>
    </xf>
    <xf numFmtId="164" fontId="1" fillId="4" borderId="8" xfId="0" applyNumberFormat="1" applyFont="1" applyFill="1" applyBorder="1" applyAlignment="1" applyProtection="1">
      <alignment horizontal="right"/>
      <protection locked="0"/>
    </xf>
    <xf numFmtId="10" fontId="1" fillId="4" borderId="8" xfId="0" applyNumberFormat="1" applyFont="1" applyFill="1" applyBorder="1" applyAlignment="1" applyProtection="1">
      <alignment horizontal="right"/>
      <protection locked="0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164" fontId="3" fillId="4" borderId="1" xfId="0" applyNumberFormat="1" applyFont="1" applyFill="1" applyBorder="1" applyAlignment="1" applyProtection="1">
      <alignment horizontal="right" wrapText="1"/>
      <protection locked="0"/>
    </xf>
    <xf numFmtId="164" fontId="7" fillId="0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right" wrapText="1"/>
    </xf>
    <xf numFmtId="0" fontId="2" fillId="4" borderId="0" xfId="0" applyNumberFormat="1" applyFont="1" applyFill="1" applyBorder="1" applyAlignment="1" applyProtection="1">
      <alignment horizontal="right" wrapText="1"/>
    </xf>
    <xf numFmtId="0" fontId="2" fillId="4" borderId="8" xfId="0" applyNumberFormat="1" applyFont="1" applyFill="1" applyBorder="1" applyAlignment="1" applyProtection="1">
      <alignment horizontal="right" wrapText="1"/>
    </xf>
    <xf numFmtId="0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B9F9D3"/>
      <color rgb="FFBD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80" zoomScaleNormal="80" zoomScaleSheetLayoutView="90" workbookViewId="0">
      <selection activeCell="I30" sqref="I30"/>
    </sheetView>
  </sheetViews>
  <sheetFormatPr defaultColWidth="9.140625" defaultRowHeight="15.75" x14ac:dyDescent="0.25"/>
  <cols>
    <col min="1" max="1" width="68.42578125" style="9" customWidth="1"/>
    <col min="2" max="2" width="13.85546875" style="19" customWidth="1"/>
    <col min="3" max="3" width="25.85546875" style="19" bestFit="1" customWidth="1"/>
    <col min="4" max="4" width="16" style="19" customWidth="1"/>
    <col min="5" max="5" width="25.85546875" style="19" bestFit="1" customWidth="1"/>
    <col min="6" max="7" width="13.28515625" style="8" customWidth="1"/>
    <col min="8" max="16384" width="9.140625" style="8"/>
  </cols>
  <sheetData>
    <row r="1" spans="1:8" ht="62.25" customHeight="1" x14ac:dyDescent="0.25">
      <c r="A1" s="51" t="s">
        <v>47</v>
      </c>
      <c r="B1" s="52"/>
      <c r="C1" s="52"/>
      <c r="D1" s="52"/>
      <c r="E1" s="52"/>
      <c r="F1" s="52"/>
      <c r="G1" s="53"/>
    </row>
    <row r="2" spans="1:8" x14ac:dyDescent="0.25">
      <c r="A2" s="48" t="s">
        <v>0</v>
      </c>
      <c r="B2" s="49"/>
      <c r="C2" s="49"/>
      <c r="D2" s="49"/>
      <c r="E2" s="49"/>
      <c r="F2" s="49"/>
      <c r="G2" s="50"/>
    </row>
    <row r="3" spans="1:8" ht="61.5" customHeight="1" x14ac:dyDescent="0.25">
      <c r="A3" s="45" t="s">
        <v>22</v>
      </c>
      <c r="B3" s="47" t="s">
        <v>40</v>
      </c>
      <c r="C3" s="47"/>
      <c r="D3" s="46" t="s">
        <v>48</v>
      </c>
      <c r="E3" s="46"/>
      <c r="F3" s="56" t="s">
        <v>35</v>
      </c>
      <c r="G3" s="54" t="s">
        <v>36</v>
      </c>
    </row>
    <row r="4" spans="1:8" ht="78.75" x14ac:dyDescent="0.25">
      <c r="A4" s="45"/>
      <c r="B4" s="36" t="s">
        <v>39</v>
      </c>
      <c r="C4" s="20" t="s">
        <v>38</v>
      </c>
      <c r="D4" s="36" t="s">
        <v>17</v>
      </c>
      <c r="E4" s="20" t="s">
        <v>38</v>
      </c>
      <c r="F4" s="57"/>
      <c r="G4" s="55"/>
    </row>
    <row r="5" spans="1:8" x14ac:dyDescent="0.25">
      <c r="A5" s="22">
        <v>1</v>
      </c>
      <c r="B5" s="21">
        <v>2</v>
      </c>
      <c r="C5" s="23" t="s">
        <v>33</v>
      </c>
      <c r="D5" s="21">
        <v>3</v>
      </c>
      <c r="E5" s="23" t="s">
        <v>34</v>
      </c>
      <c r="F5" s="21">
        <v>4</v>
      </c>
      <c r="G5" s="21" t="s">
        <v>37</v>
      </c>
    </row>
    <row r="6" spans="1:8" s="10" customFormat="1" x14ac:dyDescent="0.25">
      <c r="A6" s="37" t="s">
        <v>1</v>
      </c>
      <c r="B6" s="24"/>
      <c r="C6" s="24"/>
      <c r="D6" s="24"/>
      <c r="E6" s="24"/>
      <c r="F6" s="24"/>
      <c r="G6" s="38"/>
    </row>
    <row r="7" spans="1:8" s="12" customFormat="1" x14ac:dyDescent="0.25">
      <c r="A7" s="11" t="s">
        <v>2</v>
      </c>
      <c r="B7" s="4">
        <f>B15+B8</f>
        <v>1244485.14387</v>
      </c>
      <c r="C7" s="4">
        <f>C15</f>
        <v>242739.326</v>
      </c>
      <c r="D7" s="4">
        <f>D15+D8</f>
        <v>1163899.86922</v>
      </c>
      <c r="E7" s="4"/>
      <c r="F7" s="25">
        <f>F8+F15</f>
        <v>1</v>
      </c>
      <c r="G7" s="25">
        <f>D7/B7</f>
        <v>0.93524609349742627</v>
      </c>
    </row>
    <row r="8" spans="1:8" s="35" customFormat="1" x14ac:dyDescent="0.25">
      <c r="A8" s="31" t="s">
        <v>3</v>
      </c>
      <c r="B8" s="32">
        <f>B9+B14</f>
        <v>132192.54941000001</v>
      </c>
      <c r="C8" s="33" t="s">
        <v>18</v>
      </c>
      <c r="D8" s="32">
        <f>D9+D14</f>
        <v>205984.99220000001</v>
      </c>
      <c r="E8" s="33" t="s">
        <v>18</v>
      </c>
      <c r="F8" s="34">
        <f>B8/B7</f>
        <v>0.10622268177418191</v>
      </c>
      <c r="G8" s="34">
        <f>D8/B8</f>
        <v>1.5582193786211813</v>
      </c>
    </row>
    <row r="9" spans="1:8" x14ac:dyDescent="0.25">
      <c r="A9" s="14" t="s">
        <v>4</v>
      </c>
      <c r="B9" s="5">
        <f>B10+B11+B13</f>
        <v>129670.42941</v>
      </c>
      <c r="C9" s="7" t="s">
        <v>18</v>
      </c>
      <c r="D9" s="5">
        <f>D10+D11+D13</f>
        <v>204452.95691000001</v>
      </c>
      <c r="E9" s="7" t="s">
        <v>18</v>
      </c>
      <c r="F9" s="30"/>
      <c r="G9" s="26"/>
    </row>
    <row r="10" spans="1:8" x14ac:dyDescent="0.25">
      <c r="A10" s="14" t="s">
        <v>41</v>
      </c>
      <c r="B10" s="5">
        <v>125711.1651</v>
      </c>
      <c r="C10" s="7" t="s">
        <v>18</v>
      </c>
      <c r="D10" s="5">
        <v>197017.81502000001</v>
      </c>
      <c r="E10" s="7" t="s">
        <v>18</v>
      </c>
      <c r="F10" s="30"/>
      <c r="G10" s="26"/>
    </row>
    <row r="11" spans="1:8" x14ac:dyDescent="0.25">
      <c r="A11" s="14" t="s">
        <v>14</v>
      </c>
      <c r="B11" s="5">
        <f>B12</f>
        <v>2828.53854</v>
      </c>
      <c r="C11" s="7" t="s">
        <v>18</v>
      </c>
      <c r="D11" s="5">
        <f>D12</f>
        <v>2022.5416</v>
      </c>
      <c r="E11" s="7" t="s">
        <v>18</v>
      </c>
      <c r="F11" s="30"/>
      <c r="G11" s="26"/>
    </row>
    <row r="12" spans="1:8" x14ac:dyDescent="0.25">
      <c r="A12" s="16" t="s">
        <v>10</v>
      </c>
      <c r="B12" s="6">
        <v>2828.53854</v>
      </c>
      <c r="C12" s="7" t="s">
        <v>18</v>
      </c>
      <c r="D12" s="6">
        <v>2022.5416</v>
      </c>
      <c r="E12" s="7" t="s">
        <v>18</v>
      </c>
      <c r="F12" s="30"/>
      <c r="G12" s="27"/>
    </row>
    <row r="13" spans="1:8" x14ac:dyDescent="0.25">
      <c r="A13" s="14" t="s">
        <v>5</v>
      </c>
      <c r="B13" s="5">
        <v>1130.72577</v>
      </c>
      <c r="C13" s="7" t="s">
        <v>18</v>
      </c>
      <c r="D13" s="5">
        <v>5412.6002900000003</v>
      </c>
      <c r="E13" s="7" t="s">
        <v>18</v>
      </c>
      <c r="F13" s="30"/>
      <c r="G13" s="26"/>
      <c r="H13" s="8" t="s">
        <v>45</v>
      </c>
    </row>
    <row r="14" spans="1:8" x14ac:dyDescent="0.25">
      <c r="A14" s="14" t="s">
        <v>6</v>
      </c>
      <c r="B14" s="5">
        <v>2522.12</v>
      </c>
      <c r="C14" s="7" t="s">
        <v>18</v>
      </c>
      <c r="D14" s="1">
        <v>1532.03529</v>
      </c>
      <c r="E14" s="7" t="s">
        <v>18</v>
      </c>
      <c r="F14" s="30"/>
      <c r="G14" s="28"/>
    </row>
    <row r="15" spans="1:8" s="35" customFormat="1" x14ac:dyDescent="0.25">
      <c r="A15" s="31" t="s">
        <v>7</v>
      </c>
      <c r="B15" s="32">
        <f>B16+B20+B22</f>
        <v>1112292.5944600001</v>
      </c>
      <c r="C15" s="32">
        <f>C16+C20+C22</f>
        <v>242739.326</v>
      </c>
      <c r="D15" s="32">
        <f>D16+D20</f>
        <v>957914.87702000001</v>
      </c>
      <c r="E15" s="32">
        <f>E16+E20+E22</f>
        <v>182797.13884999999</v>
      </c>
      <c r="F15" s="34">
        <f>B15/B7</f>
        <v>0.89377731822581807</v>
      </c>
      <c r="G15" s="34">
        <f>D15/B15</f>
        <v>0.86120763708316528</v>
      </c>
    </row>
    <row r="16" spans="1:8" s="13" customFormat="1" x14ac:dyDescent="0.25">
      <c r="A16" s="14" t="s">
        <v>15</v>
      </c>
      <c r="B16" s="5">
        <f>B17+B18</f>
        <v>869553.26846000005</v>
      </c>
      <c r="C16" s="40">
        <v>0</v>
      </c>
      <c r="D16" s="5">
        <f>D17+D18</f>
        <v>775117.73817000003</v>
      </c>
      <c r="E16" s="5">
        <v>0</v>
      </c>
      <c r="F16" s="26"/>
      <c r="G16" s="26"/>
    </row>
    <row r="17" spans="1:7" s="13" customFormat="1" x14ac:dyDescent="0.25">
      <c r="A17" s="14" t="s">
        <v>11</v>
      </c>
      <c r="B17" s="5">
        <v>863613.21759000001</v>
      </c>
      <c r="C17" s="41" t="s">
        <v>18</v>
      </c>
      <c r="D17" s="5">
        <v>775117.73817000003</v>
      </c>
      <c r="E17" s="7" t="s">
        <v>18</v>
      </c>
      <c r="F17" s="26"/>
      <c r="G17" s="26"/>
    </row>
    <row r="18" spans="1:7" s="13" customFormat="1" ht="31.5" x14ac:dyDescent="0.25">
      <c r="A18" s="14" t="s">
        <v>16</v>
      </c>
      <c r="B18" s="5">
        <v>5940.05087</v>
      </c>
      <c r="C18" s="40">
        <v>0</v>
      </c>
      <c r="D18" s="5">
        <v>0</v>
      </c>
      <c r="E18" s="5">
        <v>0</v>
      </c>
      <c r="F18" s="26"/>
      <c r="G18" s="26"/>
    </row>
    <row r="19" spans="1:7" s="17" customFormat="1" x14ac:dyDescent="0.25">
      <c r="A19" s="15" t="s">
        <v>12</v>
      </c>
      <c r="B19" s="6"/>
      <c r="C19" s="42">
        <v>0</v>
      </c>
      <c r="D19" s="2">
        <v>0</v>
      </c>
      <c r="E19" s="44">
        <v>0</v>
      </c>
      <c r="F19" s="29"/>
      <c r="G19" s="29"/>
    </row>
    <row r="20" spans="1:7" s="17" customFormat="1" x14ac:dyDescent="0.25">
      <c r="A20" s="14" t="s">
        <v>29</v>
      </c>
      <c r="B20" s="5">
        <f>SUM(B21:B21)</f>
        <v>242739.326</v>
      </c>
      <c r="C20" s="5">
        <f>SUM(C21:C21)</f>
        <v>242739.326</v>
      </c>
      <c r="D20" s="40">
        <f>D21</f>
        <v>182797.13884999999</v>
      </c>
      <c r="E20" s="40">
        <f>E21</f>
        <v>182797.13884999999</v>
      </c>
      <c r="F20" s="26"/>
      <c r="G20" s="26"/>
    </row>
    <row r="21" spans="1:7" s="17" customFormat="1" x14ac:dyDescent="0.25">
      <c r="A21" s="15" t="s">
        <v>13</v>
      </c>
      <c r="B21" s="6">
        <v>242739.326</v>
      </c>
      <c r="C21" s="6">
        <v>242739.326</v>
      </c>
      <c r="D21" s="43">
        <v>182797.13884999999</v>
      </c>
      <c r="E21" s="6">
        <v>182797.13884999999</v>
      </c>
      <c r="F21" s="29"/>
      <c r="G21" s="29"/>
    </row>
    <row r="22" spans="1:7" s="17" customFormat="1" ht="31.5" hidden="1" x14ac:dyDescent="0.25">
      <c r="A22" s="14" t="s">
        <v>28</v>
      </c>
      <c r="B22" s="5">
        <v>0</v>
      </c>
      <c r="C22" s="6">
        <v>0</v>
      </c>
      <c r="D22" s="5">
        <v>0</v>
      </c>
      <c r="E22" s="6">
        <v>0</v>
      </c>
      <c r="F22" s="26"/>
      <c r="G22" s="26"/>
    </row>
    <row r="23" spans="1:7" s="17" customFormat="1" x14ac:dyDescent="0.25">
      <c r="A23" s="18" t="s">
        <v>25</v>
      </c>
      <c r="B23" s="6">
        <v>2828.53854</v>
      </c>
      <c r="C23" s="6">
        <v>0</v>
      </c>
      <c r="D23" s="6">
        <v>2022.5416</v>
      </c>
      <c r="E23" s="6">
        <v>0</v>
      </c>
      <c r="F23" s="27"/>
      <c r="G23" s="27"/>
    </row>
    <row r="24" spans="1:7" s="10" customFormat="1" x14ac:dyDescent="0.25">
      <c r="A24" s="37" t="s">
        <v>8</v>
      </c>
      <c r="B24" s="24"/>
      <c r="C24" s="24"/>
      <c r="D24" s="24"/>
      <c r="E24" s="24"/>
      <c r="F24" s="24"/>
      <c r="G24" s="39"/>
    </row>
    <row r="25" spans="1:7" s="35" customFormat="1" x14ac:dyDescent="0.25">
      <c r="A25" s="31" t="s">
        <v>19</v>
      </c>
      <c r="B25" s="32">
        <f>B26</f>
        <v>865972.88587</v>
      </c>
      <c r="C25" s="32">
        <f>C26</f>
        <v>24432.398869999997</v>
      </c>
      <c r="D25" s="32">
        <f t="shared" ref="D25:E25" si="0">D26</f>
        <v>749489.22474999994</v>
      </c>
      <c r="E25" s="32">
        <f t="shared" si="0"/>
        <v>17578.646260000001</v>
      </c>
      <c r="F25" s="34">
        <f>B25/B39</f>
        <v>0.69584831135634695</v>
      </c>
      <c r="G25" s="34">
        <f>D25/B25</f>
        <v>0.86548809665908333</v>
      </c>
    </row>
    <row r="26" spans="1:7" x14ac:dyDescent="0.25">
      <c r="A26" s="14" t="s">
        <v>27</v>
      </c>
      <c r="B26" s="5">
        <f>B27+B28</f>
        <v>865972.88587</v>
      </c>
      <c r="C26" s="5">
        <f>C27+C28</f>
        <v>24432.398869999997</v>
      </c>
      <c r="D26" s="5">
        <f t="shared" ref="D26:E26" si="1">D27+D28</f>
        <v>749489.22474999994</v>
      </c>
      <c r="E26" s="5">
        <f t="shared" si="1"/>
        <v>17578.646260000001</v>
      </c>
      <c r="F26" s="26"/>
      <c r="G26" s="26"/>
    </row>
    <row r="27" spans="1:7" x14ac:dyDescent="0.25">
      <c r="A27" s="16" t="s">
        <v>42</v>
      </c>
      <c r="B27" s="5">
        <v>176085.71187</v>
      </c>
      <c r="C27" s="5">
        <v>4303.4788699999999</v>
      </c>
      <c r="D27" s="5">
        <v>120544.74365</v>
      </c>
      <c r="E27" s="5"/>
      <c r="F27" s="26"/>
      <c r="G27" s="26"/>
    </row>
    <row r="28" spans="1:7" x14ac:dyDescent="0.25">
      <c r="A28" s="16" t="s">
        <v>23</v>
      </c>
      <c r="B28" s="5">
        <v>689887.174</v>
      </c>
      <c r="C28" s="5">
        <v>20128.919999999998</v>
      </c>
      <c r="D28" s="5">
        <v>628944.48109999998</v>
      </c>
      <c r="E28" s="5">
        <v>17578.646260000001</v>
      </c>
      <c r="F28" s="26"/>
      <c r="G28" s="26"/>
    </row>
    <row r="29" spans="1:7" s="35" customFormat="1" x14ac:dyDescent="0.25">
      <c r="A29" s="31" t="s">
        <v>20</v>
      </c>
      <c r="B29" s="32">
        <f>B31+B33+B34+B30+B32</f>
        <v>378011.32954000001</v>
      </c>
      <c r="C29" s="32">
        <f>C31+C33+C34</f>
        <v>218306.92713</v>
      </c>
      <c r="D29" s="32">
        <f>D31+D33+D34+D30</f>
        <v>298320.25533000007</v>
      </c>
      <c r="E29" s="32">
        <f>E31+E33+E34</f>
        <v>160912.30927</v>
      </c>
      <c r="F29" s="34">
        <f>B29/B39</f>
        <v>0.30374917000976864</v>
      </c>
      <c r="G29" s="34">
        <f>D29/B29</f>
        <v>0.78918337101965808</v>
      </c>
    </row>
    <row r="30" spans="1:7" x14ac:dyDescent="0.25">
      <c r="A30" s="14" t="s">
        <v>44</v>
      </c>
      <c r="B30" s="5">
        <v>2421.4670000000001</v>
      </c>
      <c r="C30" s="5"/>
      <c r="D30" s="5">
        <v>1544.11554</v>
      </c>
      <c r="E30" s="5"/>
      <c r="F30" s="26"/>
      <c r="G30" s="26"/>
    </row>
    <row r="31" spans="1:7" ht="31.5" x14ac:dyDescent="0.25">
      <c r="A31" s="14" t="s">
        <v>32</v>
      </c>
      <c r="B31" s="5">
        <v>332656.48122999998</v>
      </c>
      <c r="C31" s="5">
        <v>213558.78758</v>
      </c>
      <c r="D31" s="5">
        <v>261388.05879000001</v>
      </c>
      <c r="E31" s="5">
        <v>160912.30927</v>
      </c>
      <c r="F31" s="26"/>
      <c r="G31" s="26"/>
    </row>
    <row r="32" spans="1:7" ht="47.25" x14ac:dyDescent="0.25">
      <c r="A32" s="14" t="s">
        <v>46</v>
      </c>
      <c r="B32" s="5">
        <v>2781.64176</v>
      </c>
      <c r="C32" s="5"/>
      <c r="D32" s="5"/>
      <c r="E32" s="5"/>
      <c r="F32" s="26"/>
      <c r="G32" s="26"/>
    </row>
    <row r="33" spans="1:7" ht="31.5" x14ac:dyDescent="0.25">
      <c r="A33" s="14" t="s">
        <v>43</v>
      </c>
      <c r="B33" s="5">
        <v>40132.239549999998</v>
      </c>
      <c r="C33" s="5">
        <v>4748.1395499999999</v>
      </c>
      <c r="D33" s="5">
        <v>35384.1</v>
      </c>
      <c r="E33" s="5"/>
      <c r="F33" s="26"/>
      <c r="G33" s="26"/>
    </row>
    <row r="34" spans="1:7" x14ac:dyDescent="0.25">
      <c r="A34" s="14" t="s">
        <v>21</v>
      </c>
      <c r="B34" s="5">
        <v>19.5</v>
      </c>
      <c r="C34" s="5"/>
      <c r="D34" s="5">
        <v>3.9809999999999999</v>
      </c>
      <c r="E34" s="5"/>
      <c r="F34" s="26"/>
      <c r="G34" s="26"/>
    </row>
    <row r="35" spans="1:7" s="35" customFormat="1" x14ac:dyDescent="0.25">
      <c r="A35" s="31" t="s">
        <v>24</v>
      </c>
      <c r="B35" s="32">
        <f>B36</f>
        <v>500.92846000000003</v>
      </c>
      <c r="C35" s="32"/>
      <c r="D35" s="32">
        <f>D36</f>
        <v>0</v>
      </c>
      <c r="E35" s="32"/>
      <c r="F35" s="34">
        <f>B35/B39</f>
        <v>4.0251863388441337E-4</v>
      </c>
      <c r="G35" s="34"/>
    </row>
    <row r="36" spans="1:7" x14ac:dyDescent="0.25">
      <c r="A36" s="14" t="s">
        <v>26</v>
      </c>
      <c r="B36" s="5">
        <v>500.92846000000003</v>
      </c>
      <c r="C36" s="5"/>
      <c r="D36" s="5"/>
      <c r="E36" s="5"/>
      <c r="F36" s="26"/>
      <c r="G36" s="26"/>
    </row>
    <row r="37" spans="1:7" s="35" customFormat="1" x14ac:dyDescent="0.25">
      <c r="A37" s="31" t="s">
        <v>31</v>
      </c>
      <c r="B37" s="32"/>
      <c r="C37" s="32"/>
      <c r="D37" s="32"/>
      <c r="E37" s="32"/>
      <c r="F37" s="34"/>
      <c r="G37" s="34"/>
    </row>
    <row r="38" spans="1:7" s="10" customFormat="1" x14ac:dyDescent="0.25">
      <c r="A38" s="18" t="s">
        <v>30</v>
      </c>
      <c r="B38" s="5">
        <v>2828.5</v>
      </c>
      <c r="C38" s="3"/>
      <c r="D38" s="5">
        <v>1480</v>
      </c>
      <c r="E38" s="3"/>
      <c r="F38" s="30"/>
      <c r="G38" s="30"/>
    </row>
    <row r="39" spans="1:7" s="12" customFormat="1" x14ac:dyDescent="0.25">
      <c r="A39" s="11" t="s">
        <v>9</v>
      </c>
      <c r="B39" s="4">
        <f>B25+B29+B35</f>
        <v>1244485.14387</v>
      </c>
      <c r="C39" s="4">
        <f>C25+C29+C35</f>
        <v>242739.326</v>
      </c>
      <c r="D39" s="4">
        <f>D25+D29+D35</f>
        <v>1047809.48008</v>
      </c>
      <c r="E39" s="4">
        <f>E25+E29+E35</f>
        <v>178490.95553000001</v>
      </c>
      <c r="F39" s="25">
        <f>F25+F29+F35</f>
        <v>1</v>
      </c>
      <c r="G39" s="25">
        <f>D39/B39</f>
        <v>0.84196222449197444</v>
      </c>
    </row>
  </sheetData>
  <dataConsolidate/>
  <customSheetViews>
    <customSheetView guid="{F416ED2F-DBDC-473F-BE59-01B696144CEF}" scale="90" showPageBreaks="1" fitToPage="1" printArea="1" view="pageBreakPreview">
      <pane xSplit="1" ySplit="6" topLeftCell="B7" activePane="bottomRight" state="frozen"/>
      <selection pane="bottomRight" activeCell="G29" sqref="G29"/>
      <rowBreaks count="1" manualBreakCount="1">
        <brk id="48" max="6" man="1"/>
      </rowBreaks>
      <pageMargins left="0.19685039370078741" right="0.19685039370078741" top="0.47244094488188981" bottom="0.6692913385826772" header="0" footer="0"/>
      <printOptions horizontalCentered="1"/>
      <pageSetup paperSize="9" scale="58" fitToHeight="0" orientation="portrait" r:id="rId1"/>
      <headerFooter>
        <oddFooter>Страница  &amp;P из &amp;N</oddFooter>
      </headerFooter>
    </customSheetView>
    <customSheetView guid="{E7997A8D-BFB8-432A-8F48-D94FCE92396E}" scale="90" showPageBreaks="1" fitToPage="1" printArea="1" view="pageBreakPreview">
      <pane xSplit="1" ySplit="6" topLeftCell="B7" activePane="bottomRight" state="frozen"/>
      <selection pane="bottomRight" sqref="A1:G1"/>
      <rowBreaks count="1" manualBreakCount="1">
        <brk id="48" max="6" man="1"/>
      </rowBreaks>
      <pageMargins left="0.19685039370078741" right="0.19685039370078741" top="0.47244094488188981" bottom="0.6692913385826772" header="0" footer="0"/>
      <printOptions horizontalCentered="1"/>
      <pageSetup paperSize="9" scale="58" fitToHeight="0" orientation="portrait" r:id="rId2"/>
      <headerFooter>
        <oddFooter>Страница  &amp;P из &amp;N</oddFooter>
      </headerFooter>
    </customSheetView>
    <customSheetView guid="{2CB6A62C-C5C1-4338-BA0C-A0C69EADE457}" scale="70" showPageBreaks="1" fitToPage="1" printArea="1" view="pageBreakPreview">
      <pane xSplit="1" ySplit="6" topLeftCell="B78" activePane="bottomRight" state="frozen"/>
      <selection pane="bottomRight" sqref="A1:G1"/>
      <rowBreaks count="1" manualBreakCount="1">
        <brk id="48" max="6" man="1"/>
      </rowBreaks>
      <pageMargins left="0.19685039370078741" right="0.19685039370078741" top="0.47244094488188981" bottom="0.6692913385826772" header="0" footer="0"/>
      <printOptions horizontalCentered="1"/>
      <pageSetup paperSize="9" scale="58" fitToHeight="0" orientation="portrait" r:id="rId3"/>
      <headerFooter>
        <oddFooter>Страница  &amp;P из &amp;N</oddFooter>
      </headerFooter>
    </customSheetView>
    <customSheetView guid="{9832A841-F87E-42BE-A062-421261DE3EDF}" scale="70" showPageBreaks="1" fitToPage="1" printArea="1" view="pageBreakPreview">
      <pane xSplit="1" ySplit="6" topLeftCell="B10" activePane="bottomRight" state="frozen"/>
      <selection pane="bottomRight" activeCell="G17" sqref="G17"/>
      <rowBreaks count="1" manualBreakCount="1">
        <brk id="48" max="6" man="1"/>
      </rowBreaks>
      <pageMargins left="0.19685039370078741" right="0.19685039370078741" top="0.47244094488188981" bottom="0.6692913385826772" header="0" footer="0"/>
      <printOptions horizontalCentered="1"/>
      <pageSetup paperSize="9" scale="58" fitToHeight="0" orientation="portrait" r:id="rId4"/>
      <headerFooter>
        <oddFooter>Страница  &amp;P из &amp;N</oddFooter>
      </headerFooter>
    </customSheetView>
  </customSheetViews>
  <mergeCells count="7">
    <mergeCell ref="A3:A4"/>
    <mergeCell ref="D3:E3"/>
    <mergeCell ref="B3:C3"/>
    <mergeCell ref="A2:G2"/>
    <mergeCell ref="A1:G1"/>
    <mergeCell ref="G3:G4"/>
    <mergeCell ref="F3:F4"/>
  </mergeCells>
  <printOptions horizontalCentered="1"/>
  <pageMargins left="0.19685039370078741" right="0.19685039370078741" top="0.47244094488188981" bottom="0.6692913385826772" header="0" footer="0"/>
  <pageSetup paperSize="9" scale="56" fitToHeight="0" orientation="portrait" r:id="rId5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отчетности</vt:lpstr>
      <vt:lpstr>'Форма отчетности'!Z_B1727DFE_78E6_4BA8_A1A1_BF8D4161980A_.wvu.PrintArea</vt:lpstr>
      <vt:lpstr>'Форма отчетности'!Z_DCC5FA74_B57D_49EC_A8EA_ED11508B8CFE_.wvu.PrintArea</vt:lpstr>
      <vt:lpstr>'Форма отчетности'!Заголовки_для_печати</vt:lpstr>
      <vt:lpstr>'Форма отчетности'!Область_печати</vt:lpstr>
    </vt:vector>
  </TitlesOfParts>
  <Company>minfindnr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Захода Александр Николаевич</dc:creator>
  <cp:lastModifiedBy>Елена Владимировна</cp:lastModifiedBy>
  <cp:lastPrinted>2024-07-05T07:05:02Z</cp:lastPrinted>
  <dcterms:created xsi:type="dcterms:W3CDTF">2023-09-07T15:05:02Z</dcterms:created>
  <dcterms:modified xsi:type="dcterms:W3CDTF">2024-10-07T11:11:40Z</dcterms:modified>
</cp:coreProperties>
</file>